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CARPETA 5 INTEGRACIÓN\excel\"/>
    </mc:Choice>
  </mc:AlternateContent>
  <bookViews>
    <workbookView xWindow="0" yWindow="0" windowWidth="20490" windowHeight="7065"/>
  </bookViews>
  <sheets>
    <sheet name="SIHOCHAC" sheetId="4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47" l="1"/>
  <c r="K22" i="47"/>
  <c r="K24" i="47" s="1"/>
  <c r="L24" i="47" s="1"/>
  <c r="L13" i="47"/>
  <c r="J13" i="47"/>
  <c r="L12" i="47"/>
  <c r="J12" i="47"/>
  <c r="N13" i="47" l="1"/>
  <c r="M13" i="47" s="1"/>
  <c r="L14" i="47"/>
  <c r="J14" i="47"/>
  <c r="L23" i="47"/>
  <c r="N12" i="47"/>
  <c r="L22" i="47"/>
  <c r="K13" i="47" l="1"/>
  <c r="N14" i="47"/>
  <c r="M12" i="47"/>
  <c r="K12" i="47"/>
  <c r="K14" i="47" l="1"/>
  <c r="M14" i="47"/>
</calcChain>
</file>

<file path=xl/sharedStrings.xml><?xml version="1.0" encoding="utf-8"?>
<sst xmlns="http://schemas.openxmlformats.org/spreadsheetml/2006/main" count="86" uniqueCount="43">
  <si>
    <t>INSTITUTO ELECTORAL DEL ESTADO DE CAMPECHE</t>
  </si>
  <si>
    <t>MORENA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</si>
  <si>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</si>
  <si>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</si>
  <si>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</si>
  <si>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</si>
  <si>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</si>
  <si>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</si>
  <si>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</si>
  <si>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</si>
  <si>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</si>
  <si>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</si>
  <si>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</si>
  <si>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</si>
  <si>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</si>
  <si>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</si>
  <si>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</si>
  <si>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</si>
  <si>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</si>
  <si>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</si>
  <si>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</si>
  <si>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</si>
  <si>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</si>
  <si>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</si>
  <si>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</si>
  <si>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</si>
  <si>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</si>
  <si>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</si>
  <si>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</si>
  <si>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JUNTA MUNICIPAL DE SIHOCHAC</t>
  </si>
  <si>
    <t>PROCESO ELECTORAL ESTATAL ORDINARIO 2021</t>
  </si>
  <si>
    <t>SANDRA GEANINE AGUILAR MEX</t>
  </si>
  <si>
    <t>MANUEL ALBERTO ZAPATA OLIVARES</t>
  </si>
  <si>
    <t>ROSAURA SOSA FUENTES</t>
  </si>
  <si>
    <t>ABDIAS MEDINA RODRIGUES</t>
  </si>
  <si>
    <t>MARIBEL DIAZ ALVAREZ</t>
  </si>
  <si>
    <t>MARIA DE LOS ANGELES GONZALEZ RODRIGUEZ</t>
  </si>
  <si>
    <t>EDWIN MARVIS CRUZ JIMENEZ</t>
  </si>
  <si>
    <t>EVA CHAC CU</t>
  </si>
  <si>
    <t>GREGORIO DEL CARMEN XOOL BALAN</t>
  </si>
  <si>
    <t>ZEILA DEL CARMEN CAN SAENZ</t>
  </si>
  <si>
    <t>SAMUEL LIZCANO MARTINEZ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</si>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</sst>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CCD-4F3F-831E-55710D5CAE66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CCD-4F3F-831E-55710D5CAE66}"/>
              </c:ext>
            </c:extLst>
          </c:dPt>
          <c:dLbls>
            <c:dLbl>
              <c:idx val="0"/>
              <c:layout>
                <c:manualLayout>
                  <c:x val="-0.20447395882743588"/>
                  <c:y val="-6.6967153581326858E-4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CCD-4F3F-831E-55710D5CAE66}"/>
                </c:ext>
              </c:extLst>
            </c:dLbl>
            <c:dLbl>
              <c:idx val="1"/>
              <c:layout>
                <c:manualLayout>
                  <c:x val="0.17977959080416167"/>
                  <c:y val="3.842876283821164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CD-4F3F-831E-55710D5CAE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(SIHOCHAC!$K$9,SIHOCHAC!$M$9)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(SIHOCHAC!$K$14,SIHOCHAC!$M$14)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D-4F3F-831E-55710D5CAE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11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F797-4FCC-B6C4-325057D6CEC6}"/>
              </c:ext>
            </c:extLst>
          </c:dPt>
          <c:dPt>
            <c:idx val="1"/>
            <c:bubble3D val="0"/>
            <c:explosion val="1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1-F797-4FCC-B6C4-325057D6CEC6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2-F797-4FCC-B6C4-325057D6CEC6}"/>
              </c:ext>
            </c:extLst>
          </c:dPt>
          <c:dPt>
            <c:idx val="3"/>
            <c:bubble3D val="0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3-F797-4FCC-B6C4-325057D6CEC6}"/>
              </c:ext>
            </c:extLst>
          </c:dPt>
          <c:dLbls>
            <c:dLbl>
              <c:idx val="0"/>
              <c:layout>
                <c:manualLayout>
                  <c:x val="0.12109001703548654"/>
                  <c:y val="3.5843338731594711E-2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797-4FCC-B6C4-325057D6CEC6}"/>
                </c:ext>
              </c:extLst>
            </c:dLbl>
            <c:dLbl>
              <c:idx val="1"/>
              <c:layout>
                <c:manualLayout>
                  <c:x val="-5.8832239720035026E-2"/>
                  <c:y val="-3.056160788120664E-2"/>
                </c:manualLayout>
              </c:layout>
              <c:spPr>
                <a:solidFill>
                  <a:srgbClr val="8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797-4FCC-B6C4-325057D6CE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SIHOCHAC!$I$22:$I$23</c:f>
              <c:strCache>
                <c:ptCount val="2"/>
                <c:pt idx="0">
                  <c:v>PRI</c:v>
                </c:pt>
                <c:pt idx="1">
                  <c:v>MORENA</c:v>
                </c:pt>
              </c:strCache>
            </c:strRef>
          </c:cat>
          <c:val>
            <c:numRef>
              <c:f>SIHOCHAC!$L$22:$L$23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97-4FCC-B6C4-325057D6CEC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198209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184874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17541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99066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15</xdr:row>
      <xdr:rowOff>118116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518160</xdr:colOff>
      <xdr:row>7</xdr:row>
      <xdr:rowOff>137160</xdr:rowOff>
    </xdr:from>
    <xdr:to>
      <xdr:col>0</xdr:col>
      <xdr:colOff>960120</xdr:colOff>
      <xdr:row>9</xdr:row>
      <xdr:rowOff>155019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0175107-E5C9-442A-A1DC-A4AE6EB01CD7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1295400"/>
          <a:ext cx="441960" cy="360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topLeftCell="G13" zoomScale="124" zoomScaleNormal="75" zoomScaleSheetLayoutView="124" workbookViewId="0">
      <selection activeCell="A3" sqref="A3:G3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8.28515625" customWidth="1"/>
    <col min="14" max="14" width="6.140625" bestFit="1" customWidth="1"/>
  </cols>
  <sheetData>
    <row r="1" spans="1:45" s="4" customFormat="1" ht="12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4" t="s">
        <v>0</v>
      </c>
      <c r="B3" s="64"/>
      <c r="C3" s="64"/>
      <c r="D3" s="64"/>
      <c r="E3" s="64"/>
      <c r="F3" s="64"/>
      <c r="G3" s="64"/>
      <c r="H3" s="64" t="s">
        <v>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0" t="s">
        <v>42</v>
      </c>
      <c r="B4" s="60"/>
      <c r="C4" s="60"/>
      <c r="D4" s="60"/>
      <c r="E4" s="60"/>
      <c r="F4" s="60"/>
      <c r="G4" s="60"/>
      <c r="H4" s="60" t="s">
        <v>42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0" t="s">
        <v>30</v>
      </c>
      <c r="B5" s="60"/>
      <c r="C5" s="60"/>
      <c r="D5" s="60"/>
      <c r="E5" s="60"/>
      <c r="F5" s="60"/>
      <c r="G5" s="60"/>
      <c r="H5" s="60" t="s">
        <v>30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1" t="s">
        <v>29</v>
      </c>
      <c r="B6" s="61"/>
      <c r="C6" s="61"/>
      <c r="D6" s="61"/>
      <c r="E6" s="61"/>
      <c r="F6" s="61"/>
      <c r="G6" s="61"/>
      <c r="H6" s="61" t="s">
        <v>29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5"/>
      <c r="B7" s="62"/>
      <c r="C7" s="62"/>
      <c r="D7" s="65"/>
      <c r="E7" s="62"/>
      <c r="F7" s="62"/>
      <c r="G7" s="6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59" t="s">
        <v>9</v>
      </c>
      <c r="B8" s="59"/>
      <c r="C8" s="59"/>
      <c r="D8" s="59"/>
      <c r="E8" s="59"/>
      <c r="F8" s="59"/>
      <c r="G8" s="59"/>
      <c r="H8" s="63" t="s">
        <v>21</v>
      </c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9" t="s">
        <v>1</v>
      </c>
      <c r="C9" s="49"/>
      <c r="D9" s="11"/>
      <c r="G9" s="10"/>
      <c r="H9" s="12"/>
      <c r="I9" s="13"/>
      <c r="K9" s="13" t="s">
        <v>14</v>
      </c>
      <c r="M9" s="13" t="s">
        <v>15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0"/>
      <c r="C10" s="50"/>
      <c r="D10" s="11"/>
      <c r="G10" s="10"/>
      <c r="H10" s="12"/>
      <c r="I10" s="51" t="s">
        <v>13</v>
      </c>
      <c r="J10" s="53" t="s">
        <v>14</v>
      </c>
      <c r="K10" s="53"/>
      <c r="L10" s="53" t="s">
        <v>15</v>
      </c>
      <c r="M10" s="53"/>
      <c r="N10" s="54" t="s">
        <v>16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6" t="s">
        <v>23</v>
      </c>
      <c r="B11" s="57" t="s">
        <v>3</v>
      </c>
      <c r="C11" s="57"/>
      <c r="D11" s="57"/>
      <c r="E11" s="57" t="s">
        <v>4</v>
      </c>
      <c r="F11" s="57"/>
      <c r="G11" s="57"/>
      <c r="I11" s="52"/>
      <c r="J11" s="37" t="s">
        <v>27</v>
      </c>
      <c r="K11" s="37" t="s">
        <v>28</v>
      </c>
      <c r="L11" s="37" t="s">
        <v>27</v>
      </c>
      <c r="M11" s="37" t="s">
        <v>28</v>
      </c>
      <c r="N11" s="55"/>
    </row>
    <row r="12" spans="1:45" s="4" customFormat="1" ht="14.25" x14ac:dyDescent="0.2">
      <c r="A12" s="56"/>
      <c r="B12" s="16" t="s">
        <v>12</v>
      </c>
      <c r="C12" s="16" t="s">
        <v>8</v>
      </c>
      <c r="D12" s="17" t="s">
        <v>7</v>
      </c>
      <c r="E12" s="16" t="s">
        <v>12</v>
      </c>
      <c r="F12" s="16" t="s">
        <v>8</v>
      </c>
      <c r="G12" s="17" t="s">
        <v>7</v>
      </c>
      <c r="I12" s="18" t="s">
        <v>17</v>
      </c>
      <c r="J12" s="18">
        <f>COUNTIF(D13:D17,"H")</f>
        <v>2</v>
      </c>
      <c r="K12" s="40">
        <f>J12/$N12</f>
        <v>0.4</v>
      </c>
      <c r="L12" s="18">
        <f>COUNTIF(D13:D17,"M")</f>
        <v>3</v>
      </c>
      <c r="M12" s="40">
        <f>L12/$N12</f>
        <v>0.6</v>
      </c>
      <c r="N12" s="18">
        <f>SUM(J12,L12)</f>
        <v>5</v>
      </c>
    </row>
    <row r="13" spans="1:45" s="4" customFormat="1" ht="22.5" x14ac:dyDescent="0.2">
      <c r="A13" s="19" t="s">
        <v>24</v>
      </c>
      <c r="B13" s="19" t="s">
        <v>1</v>
      </c>
      <c r="C13" s="19" t="s">
        <v>31</v>
      </c>
      <c r="D13" s="20" t="s">
        <v>6</v>
      </c>
      <c r="E13" s="19" t="s">
        <v>1</v>
      </c>
      <c r="F13" s="19" t="s">
        <v>36</v>
      </c>
      <c r="G13" s="20" t="s">
        <v>6</v>
      </c>
      <c r="I13" s="18" t="s">
        <v>18</v>
      </c>
      <c r="J13" s="18">
        <f>COUNTIF(D22,"H")</f>
        <v>1</v>
      </c>
      <c r="K13" s="40">
        <f>J13/$N13</f>
        <v>1</v>
      </c>
      <c r="L13" s="18">
        <f>COUNTIF(D22,"M")</f>
        <v>0</v>
      </c>
      <c r="M13" s="40">
        <f>L13/$N13</f>
        <v>0</v>
      </c>
      <c r="N13" s="18">
        <f>SUM(J13,L13)</f>
        <v>1</v>
      </c>
    </row>
    <row r="14" spans="1:45" s="4" customFormat="1" ht="14.25" x14ac:dyDescent="0.2">
      <c r="A14" s="19" t="s">
        <v>25</v>
      </c>
      <c r="B14" s="19" t="s">
        <v>1</v>
      </c>
      <c r="C14" s="19" t="s">
        <v>32</v>
      </c>
      <c r="D14" s="20" t="s">
        <v>5</v>
      </c>
      <c r="E14" s="19" t="s">
        <v>1</v>
      </c>
      <c r="F14" s="19" t="s">
        <v>37</v>
      </c>
      <c r="G14" s="20" t="s">
        <v>5</v>
      </c>
      <c r="I14" s="15" t="s">
        <v>16</v>
      </c>
      <c r="J14" s="15">
        <f>SUM(J12:J13)</f>
        <v>3</v>
      </c>
      <c r="K14" s="41">
        <f>J14/N14</f>
        <v>0.5</v>
      </c>
      <c r="L14" s="15">
        <f t="shared" ref="L14:N14" si="0">SUM(L12:L13)</f>
        <v>3</v>
      </c>
      <c r="M14" s="41">
        <f>L14/N14</f>
        <v>0.5</v>
      </c>
      <c r="N14" s="15">
        <f t="shared" si="0"/>
        <v>6</v>
      </c>
    </row>
    <row r="15" spans="1:45" s="4" customFormat="1" ht="14.25" x14ac:dyDescent="0.2">
      <c r="A15" s="19" t="s">
        <v>25</v>
      </c>
      <c r="B15" s="19" t="s">
        <v>1</v>
      </c>
      <c r="C15" s="19" t="s">
        <v>33</v>
      </c>
      <c r="D15" s="20" t="s">
        <v>6</v>
      </c>
      <c r="E15" s="19" t="s">
        <v>1</v>
      </c>
      <c r="F15" s="19" t="s">
        <v>38</v>
      </c>
      <c r="G15" s="20" t="s">
        <v>6</v>
      </c>
      <c r="I15" s="21" t="s">
        <v>19</v>
      </c>
    </row>
    <row r="16" spans="1:45" s="4" customFormat="1" ht="14.25" x14ac:dyDescent="0.2">
      <c r="A16" s="19" t="s">
        <v>25</v>
      </c>
      <c r="B16" s="19" t="s">
        <v>1</v>
      </c>
      <c r="C16" s="19" t="s">
        <v>34</v>
      </c>
      <c r="D16" s="20" t="s">
        <v>5</v>
      </c>
      <c r="E16" s="19" t="s">
        <v>1</v>
      </c>
      <c r="F16" s="19" t="s">
        <v>39</v>
      </c>
      <c r="G16" s="20" t="s">
        <v>5</v>
      </c>
    </row>
    <row r="17" spans="1:19" s="4" customFormat="1" ht="14.25" x14ac:dyDescent="0.2">
      <c r="A17" s="19" t="s">
        <v>26</v>
      </c>
      <c r="B17" s="19" t="s">
        <v>1</v>
      </c>
      <c r="C17" s="19" t="s">
        <v>35</v>
      </c>
      <c r="D17" s="20" t="s">
        <v>6</v>
      </c>
      <c r="E17" s="19" t="s">
        <v>1</v>
      </c>
      <c r="F17" s="19" t="s">
        <v>40</v>
      </c>
      <c r="G17" s="20" t="s">
        <v>6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5" t="s">
        <v>10</v>
      </c>
      <c r="B19" s="45"/>
      <c r="C19" s="45"/>
      <c r="D19" s="45"/>
      <c r="E19" s="45"/>
      <c r="F19" s="45"/>
      <c r="G19" s="45"/>
      <c r="H19" s="46" t="s">
        <v>22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5" t="s">
        <v>23</v>
      </c>
      <c r="B21" s="35" t="s">
        <v>11</v>
      </c>
      <c r="C21" s="16" t="s">
        <v>8</v>
      </c>
      <c r="D21" s="36" t="s">
        <v>7</v>
      </c>
      <c r="E21" s="22"/>
      <c r="F21" s="22"/>
      <c r="G21" s="23"/>
      <c r="I21" s="47" t="s">
        <v>20</v>
      </c>
      <c r="J21" s="48"/>
      <c r="K21" s="38" t="s">
        <v>16</v>
      </c>
      <c r="L21" s="44" t="s">
        <v>28</v>
      </c>
      <c r="M21" s="24"/>
    </row>
    <row r="22" spans="1:19" s="4" customFormat="1" ht="14.25" x14ac:dyDescent="0.2">
      <c r="A22" s="19" t="s">
        <v>25</v>
      </c>
      <c r="B22" s="19" t="s">
        <v>2</v>
      </c>
      <c r="C22" s="19" t="s">
        <v>41</v>
      </c>
      <c r="D22" s="20" t="s">
        <v>5</v>
      </c>
      <c r="E22" s="22"/>
      <c r="F22" s="22"/>
      <c r="G22" s="23"/>
      <c r="I22" s="25" t="s">
        <v>2</v>
      </c>
      <c r="J22" s="26"/>
      <c r="K22" s="39">
        <f xml:space="preserve"> COUNTIF($B$13:$B$17,I22)+COUNTIF($B$22,I22)</f>
        <v>1</v>
      </c>
      <c r="L22" s="42">
        <f>K22/$K$24</f>
        <v>0.16666666666666666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1</v>
      </c>
      <c r="J23" s="26"/>
      <c r="K23" s="39">
        <f xml:space="preserve"> COUNTIF($B$13:$B$17,I23)+COUNTIF($B$22,I23)</f>
        <v>5</v>
      </c>
      <c r="L23" s="42">
        <f>K23/$K$24</f>
        <v>0.83333333333333337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33" t="s">
        <v>16</v>
      </c>
      <c r="J24" s="34"/>
      <c r="K24" s="29">
        <f>SUM(K22:K23)</f>
        <v>6</v>
      </c>
      <c r="L24" s="43">
        <f>K24/K24</f>
        <v>1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21" t="s">
        <v>19</v>
      </c>
      <c r="M25" s="27"/>
    </row>
    <row r="26" spans="1:19" s="4" customFormat="1" x14ac:dyDescent="0.25">
      <c r="A26" s="10"/>
      <c r="D26" s="11"/>
      <c r="E26" s="8"/>
      <c r="F26" s="8"/>
      <c r="G26" s="28"/>
      <c r="M26" s="30"/>
    </row>
    <row r="27" spans="1:19" s="4" customFormat="1" ht="14.25" x14ac:dyDescent="0.2">
      <c r="A27" s="10"/>
      <c r="D27" s="11"/>
      <c r="E27" s="8"/>
      <c r="F27" s="8"/>
      <c r="G27" s="28"/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7" spans="1:7" ht="15" customHeight="1" x14ac:dyDescent="0.25"/>
    <row r="38" spans="1:7" ht="22.5" customHeight="1" x14ac:dyDescent="0.25"/>
  </sheetData>
  <mergeCells count="25">
    <mergeCell ref="H5:S5"/>
    <mergeCell ref="A5:G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SIHOCHAC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eespinos</cp:lastModifiedBy>
  <cp:lastPrinted>2022-01-21T20:22:26Z</cp:lastPrinted>
  <dcterms:created xsi:type="dcterms:W3CDTF">2018-10-12T15:43:08Z</dcterms:created>
  <dcterms:modified xsi:type="dcterms:W3CDTF">2022-02-04T18:54:11Z</dcterms:modified>
</cp:coreProperties>
</file>